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195" windowHeight="792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C77" i="1" l="1"/>
  <c r="D84" i="1" l="1"/>
  <c r="E13" i="1" l="1"/>
  <c r="C13" i="1" l="1"/>
  <c r="C19" i="1" s="1"/>
  <c r="E34" i="1" l="1"/>
  <c r="F14" i="1"/>
  <c r="E19" i="1"/>
  <c r="D77" i="1"/>
  <c r="D19" i="1"/>
  <c r="E52" i="1"/>
  <c r="F46" i="1" l="1"/>
  <c r="D34" i="1"/>
  <c r="C84" i="1"/>
  <c r="C34" i="1"/>
  <c r="C36" i="1" s="1"/>
  <c r="C41" i="1" s="1"/>
  <c r="C42" i="1" s="1"/>
  <c r="D36" i="1" l="1"/>
  <c r="E77" i="1" l="1"/>
  <c r="E84" i="1" s="1"/>
  <c r="F84" i="1" s="1"/>
  <c r="F17" i="1"/>
  <c r="F8" i="1"/>
  <c r="F32" i="1" l="1"/>
  <c r="E36" i="1"/>
  <c r="F45" i="1" l="1"/>
  <c r="F13" i="1" l="1"/>
  <c r="F19" i="1" s="1"/>
  <c r="D41" i="1"/>
  <c r="D42" i="1" s="1"/>
  <c r="F78" i="1" l="1"/>
  <c r="F79" i="1"/>
  <c r="F80" i="1"/>
  <c r="F81" i="1"/>
  <c r="F82" i="1"/>
  <c r="F83" i="1"/>
  <c r="F77" i="1"/>
  <c r="F64" i="1"/>
  <c r="F63" i="1"/>
  <c r="F57" i="1"/>
  <c r="F53" i="1"/>
  <c r="F52" i="1"/>
  <c r="F28" i="1"/>
  <c r="F29" i="1"/>
  <c r="F37" i="1"/>
  <c r="F38" i="1"/>
  <c r="F39" i="1"/>
  <c r="F40" i="1"/>
  <c r="F43" i="1"/>
  <c r="F27" i="1"/>
  <c r="F22" i="1"/>
  <c r="F21" i="1"/>
  <c r="E41" i="1"/>
  <c r="E42" i="1" s="1"/>
  <c r="F42" i="1" s="1"/>
  <c r="F36" i="1" l="1"/>
  <c r="F41" i="1"/>
  <c r="F34" i="1"/>
</calcChain>
</file>

<file path=xl/sharedStrings.xml><?xml version="1.0" encoding="utf-8"?>
<sst xmlns="http://schemas.openxmlformats.org/spreadsheetml/2006/main" count="232" uniqueCount="160">
  <si>
    <t xml:space="preserve">Аналіз виконання   фінансового плану підприємства </t>
  </si>
  <si>
    <t>КП «Парк Загребелля»</t>
  </si>
  <si>
    <t>Код рядка</t>
  </si>
  <si>
    <t>Довідка:</t>
  </si>
  <si>
    <t>факт відповідного періоду минулого року</t>
  </si>
  <si>
    <t>Планові показники звітного періоду</t>
  </si>
  <si>
    <t>Фактичні показники звітного періоду</t>
  </si>
  <si>
    <t xml:space="preserve">Відхилення  фактичних показників від планових </t>
  </si>
  <si>
    <t xml:space="preserve">Довідка: факт відповідного періоду минулого року </t>
  </si>
  <si>
    <t>Доходи</t>
  </si>
  <si>
    <t>Доход (виручка) від реалізації продукції (товарів, робіт, послуг)</t>
  </si>
  <si>
    <t>податок на додану вартість</t>
  </si>
  <si>
    <t>Акцизний збір</t>
  </si>
  <si>
    <t>інші непрямі податки</t>
  </si>
  <si>
    <r>
      <t xml:space="preserve">Інші операційні доходи </t>
    </r>
    <r>
      <rPr>
        <i/>
        <sz val="11"/>
        <color theme="1"/>
        <rFont val="Times New Roman"/>
        <family val="1"/>
        <charset val="204"/>
      </rPr>
      <t>(дохід від безоплатно отриманих основних засобів)</t>
    </r>
  </si>
  <si>
    <r>
      <t xml:space="preserve">Інші фінансові доходи </t>
    </r>
    <r>
      <rPr>
        <i/>
        <sz val="11"/>
        <color theme="1"/>
        <rFont val="Times New Roman"/>
        <family val="1"/>
        <charset val="204"/>
      </rPr>
      <t>(розшифрування)</t>
    </r>
  </si>
  <si>
    <t>Надзвичайні доходи</t>
  </si>
  <si>
    <t>Усього доходів</t>
  </si>
  <si>
    <t>Витрати</t>
  </si>
  <si>
    <r>
      <t xml:space="preserve">Собівартість реалізованої продукції ( товарів, робіт та послуг) </t>
    </r>
    <r>
      <rPr>
        <i/>
        <sz val="11"/>
        <color theme="1"/>
        <rFont val="Times New Roman"/>
        <family val="1"/>
        <charset val="204"/>
      </rPr>
      <t>(папір для бланків, послуги поклейки та клей, очищення тумб, інформ.табл.</t>
    </r>
    <r>
      <rPr>
        <sz val="11"/>
        <color theme="1"/>
        <rFont val="Times New Roman"/>
        <family val="1"/>
        <charset val="204"/>
      </rPr>
      <t xml:space="preserve">) </t>
    </r>
  </si>
  <si>
    <t xml:space="preserve">витрати на консалтингові послуги </t>
  </si>
  <si>
    <t>витрати на страхові послуги</t>
  </si>
  <si>
    <t>витрати на аудиторські послуги</t>
  </si>
  <si>
    <r>
      <t xml:space="preserve">Інші адміністративні витрати </t>
    </r>
    <r>
      <rPr>
        <i/>
        <sz val="11"/>
        <color theme="1"/>
        <rFont val="Times New Roman"/>
        <family val="1"/>
        <charset val="204"/>
      </rPr>
      <t>(З/П, пенсійний, амортизація, зв’язок, комунальні послуги, податок на землю</t>
    </r>
    <r>
      <rPr>
        <sz val="11"/>
        <color theme="1"/>
        <rFont val="Times New Roman"/>
        <family val="1"/>
        <charset val="204"/>
      </rPr>
      <t>)</t>
    </r>
  </si>
  <si>
    <r>
      <t xml:space="preserve">Витрати на збут </t>
    </r>
    <r>
      <rPr>
        <i/>
        <sz val="11"/>
        <color theme="1"/>
        <rFont val="Times New Roman"/>
        <family val="1"/>
        <charset val="204"/>
      </rPr>
      <t>(розшифрування</t>
    </r>
    <r>
      <rPr>
        <sz val="11"/>
        <color theme="1"/>
        <rFont val="Times New Roman"/>
        <family val="1"/>
        <charset val="204"/>
      </rPr>
      <t>)</t>
    </r>
  </si>
  <si>
    <r>
      <t xml:space="preserve">Фінансові витрати </t>
    </r>
    <r>
      <rPr>
        <i/>
        <sz val="11"/>
        <color theme="1"/>
        <rFont val="Times New Roman"/>
        <family val="1"/>
        <charset val="204"/>
      </rPr>
      <t>(розшифрування)</t>
    </r>
  </si>
  <si>
    <r>
      <t>Втрати від участі в капіталі (</t>
    </r>
    <r>
      <rPr>
        <i/>
        <sz val="11"/>
        <color theme="1"/>
        <rFont val="Times New Roman"/>
        <family val="1"/>
        <charset val="204"/>
      </rPr>
      <t>розшифрування)</t>
    </r>
  </si>
  <si>
    <t>Надзвичайні витрати</t>
  </si>
  <si>
    <t>Усього витрати</t>
  </si>
  <si>
    <t>Фінансові результати діяльності:</t>
  </si>
  <si>
    <t>Валовий прибуток (збиток)</t>
  </si>
  <si>
    <t>014/1</t>
  </si>
  <si>
    <t>014/2</t>
  </si>
  <si>
    <t>014/3</t>
  </si>
  <si>
    <t>014/4</t>
  </si>
  <si>
    <t>014/5</t>
  </si>
  <si>
    <t>Адміністративні витрати, у тому числі:</t>
  </si>
  <si>
    <t>витрати, пов’язані з використанням службових автомобілів</t>
  </si>
  <si>
    <t>Фінансов ий результат від операційної діяльності</t>
  </si>
  <si>
    <t>Фінансовий результат від звичайної діяльності до оподаткування</t>
  </si>
  <si>
    <t xml:space="preserve">Податок на прибуток від звичайної діяльності </t>
  </si>
  <si>
    <t>Частка меншості</t>
  </si>
  <si>
    <t>Чистий прибуток (збиток), у тому числі:</t>
  </si>
  <si>
    <t>прибуток</t>
  </si>
  <si>
    <t>збиток</t>
  </si>
  <si>
    <t>027/1</t>
  </si>
  <si>
    <t>027/2</t>
  </si>
  <si>
    <r>
      <t xml:space="preserve">Відрахування частини прибутку </t>
    </r>
    <r>
      <rPr>
        <sz val="11"/>
        <color theme="1"/>
        <rFont val="Times New Roman"/>
        <family val="1"/>
        <charset val="204"/>
      </rPr>
      <t>комунальними унітарними підприємствами</t>
    </r>
  </si>
  <si>
    <t>Залишок нерозподіленого прибутку минулих періодів (непокритого збитку)</t>
  </si>
  <si>
    <t>Розвиток виробництва:</t>
  </si>
  <si>
    <t>у тому числі за основними видами діяльності згідно з КВЕД</t>
  </si>
  <si>
    <t>Резервний фонд</t>
  </si>
  <si>
    <r>
      <t xml:space="preserve">Інші фонди </t>
    </r>
    <r>
      <rPr>
        <i/>
        <sz val="11"/>
        <color theme="1"/>
        <rFont val="Times New Roman"/>
        <family val="1"/>
        <charset val="204"/>
      </rPr>
      <t>(розшифрувати)</t>
    </r>
  </si>
  <si>
    <t>Залишок нерозподіленого прибутку</t>
  </si>
  <si>
    <t>Сплата поточних податків та обов’язкових платежів до бюджету, у тому числі:</t>
  </si>
  <si>
    <t>податок на прибуток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</si>
  <si>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</si>
  <si>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</si>
  <si>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</si>
  <si>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r>
      <t>Інші податки (плата за землю і за забруднення навк. сер. стац.джерелами</t>
    </r>
    <r>
      <rPr>
        <i/>
        <sz val="11"/>
        <color theme="1"/>
        <rFont val="Times New Roman"/>
        <family val="1"/>
        <charset val="204"/>
      </rPr>
      <t>)</t>
    </r>
  </si>
  <si>
    <t>Погашення податкової заборгованості, у тому числі:</t>
  </si>
  <si>
    <t>погашення реструктуризованих та відстрочених сум, що підлягають сплаті у поточному році:</t>
  </si>
  <si>
    <t>до бюджету</t>
  </si>
  <si>
    <t>до державних цільових фондів</t>
  </si>
  <si>
    <t>неустойки (штрафи, пені)</t>
  </si>
  <si>
    <t>Внески до державних цільових фондів, в т.ч.</t>
  </si>
  <si>
    <t>Внески до Пенсійного фонду</t>
  </si>
  <si>
    <t>Інші обов’язкові платежі, у тому числі:</t>
  </si>
  <si>
    <t xml:space="preserve">місцеві податки та збори </t>
  </si>
  <si>
    <r>
      <t xml:space="preserve">інші платежі </t>
    </r>
    <r>
      <rPr>
        <i/>
        <sz val="11"/>
        <color theme="1"/>
        <rFont val="Times New Roman"/>
        <family val="1"/>
        <charset val="204"/>
      </rPr>
      <t>(розшифрувати)</t>
    </r>
  </si>
  <si>
    <t>030/1</t>
  </si>
  <si>
    <t>034/1</t>
  </si>
  <si>
    <t>034/2</t>
  </si>
  <si>
    <t>034/3</t>
  </si>
  <si>
    <t>034/4</t>
  </si>
  <si>
    <t>034/5</t>
  </si>
  <si>
    <t>035/1</t>
  </si>
  <si>
    <t>035/2</t>
  </si>
  <si>
    <t>035/3</t>
  </si>
  <si>
    <t>035/4</t>
  </si>
  <si>
    <t>036/1</t>
  </si>
  <si>
    <t>037/1</t>
  </si>
  <si>
    <t>037/2</t>
  </si>
  <si>
    <t>Директор  КП «Парк Загребелля»                                                __________  Іванов П.М.</t>
  </si>
  <si>
    <t>Головний бухгалтер                                                                       __________ Козіцька Х.Р.</t>
  </si>
  <si>
    <t xml:space="preserve">    </t>
  </si>
  <si>
    <t xml:space="preserve">                                                                           Таблиця 1</t>
  </si>
  <si>
    <t xml:space="preserve">                                                        Елементи  витрат     </t>
  </si>
  <si>
    <t>Відхилення  фактичних показників від планових</t>
  </si>
  <si>
    <t>Матеріальні витрати</t>
  </si>
  <si>
    <t>витрати на сировину й основні матеріали</t>
  </si>
  <si>
    <t>витрати на паливо та енергію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</si>
  <si>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</si>
  <si>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</si>
  <si>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</si>
  <si>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</si>
  <si>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 (сума рядків з 001 до 005)</t>
  </si>
  <si>
    <t>Довідково: чисельність штатних працівників, осіб</t>
  </si>
  <si>
    <t xml:space="preserve">Директор КП «Парк Загребелля»                                         ________________     Іванов П.М.     </t>
  </si>
  <si>
    <t>Капітальні інвестиції</t>
  </si>
  <si>
    <t>тис.грн.</t>
  </si>
  <si>
    <t>Капітальні інвестиції, (сума рядків з 002 до 008) усього: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</si>
  <si>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</si>
  <si>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</si>
  <si>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</si>
  <si>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</si>
  <si>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</si>
  <si>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придбання (створення) оборотних активів</t>
  </si>
  <si>
    <t>капітальний ремонт</t>
  </si>
  <si>
    <t xml:space="preserve">Головний бухгалтер                                                     ________________      Козіцька Х.Р. </t>
  </si>
  <si>
    <t xml:space="preserve">                                                                                                                                     тис.грн</t>
  </si>
  <si>
    <r>
      <t xml:space="preserve">                                                                                                                                    Т</t>
    </r>
    <r>
      <rPr>
        <b/>
        <sz val="11"/>
        <color theme="1"/>
        <rFont val="Times New Roman"/>
        <family val="1"/>
        <charset val="204"/>
      </rPr>
      <t>аблиця 2</t>
    </r>
  </si>
  <si>
    <t>Головний бухгалтер                                                         ______ __________ Козіцька Х.Р.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</si>
  <si>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</si>
  <si>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</si>
  <si>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</si>
  <si>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</si>
  <si>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</si>
  <si>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</si>
  <si>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</si>
  <si>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</si>
  <si>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</si>
  <si>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</si>
  <si>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</si>
  <si>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</si>
  <si>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</si>
  <si>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</si>
  <si>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-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</si>
  <si>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</si>
  <si>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</si>
  <si>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</si>
  <si>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</si>
  <si>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</si>
  <si>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</si>
  <si>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</si>
  <si>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</si>
  <si>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</si>
  <si>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</si>
  <si>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</si>
  <si>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</si>
  <si>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</si>
  <si>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</si>
  <si>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</si>
  <si>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</si>
  <si>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</si>
  <si>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</si>
  <si>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</si>
  <si>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</si>
  <si>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</si>
  <si>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</si>
  <si>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</si>
  <si>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 xml:space="preserve">Інші доходи </t>
  </si>
  <si>
    <t xml:space="preserve">Інші вирахування з доходу </t>
  </si>
  <si>
    <t xml:space="preserve">Чистий доход (виручка) від реалізації продукції (товарів, робіт, послуг) </t>
  </si>
  <si>
    <t xml:space="preserve">Доход від участі в капіталі </t>
  </si>
  <si>
    <t xml:space="preserve">   </t>
  </si>
  <si>
    <t xml:space="preserve"> </t>
  </si>
  <si>
    <r>
      <t xml:space="preserve">Інші операційні витрати </t>
    </r>
    <r>
      <rPr>
        <i/>
        <sz val="11"/>
        <color theme="1"/>
        <rFont val="Times New Roman"/>
        <family val="1"/>
        <charset val="204"/>
      </rPr>
      <t xml:space="preserve">(витрати на потреби підприємства,матеріальна допомога, штрафи. безнадійна заборгованість </t>
    </r>
    <r>
      <rPr>
        <sz val="11"/>
        <color theme="1"/>
        <rFont val="Times New Roman"/>
        <family val="1"/>
        <charset val="204"/>
      </rPr>
      <t>)</t>
    </r>
  </si>
  <si>
    <t>Інші витрати (списання необоротних активів)</t>
  </si>
  <si>
    <r>
      <t>за   2025</t>
    </r>
    <r>
      <rPr>
        <u/>
        <sz val="11"/>
        <color theme="1"/>
        <rFont val="Times New Roman"/>
        <family val="1"/>
        <charset val="204"/>
      </rPr>
      <t>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</si>
</sst>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_ ;\-#,##0.0\ "/>
    <numFmt numFmtId="166" formatCode="0.0"/>
    <numFmt numFmtId="167" formatCode="#,##0.0\ _₽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0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2" fillId="0" borderId="0" xfId="0" applyFont="1" applyAlignment="1"/>
    <xf numFmtId="0" fontId="2" fillId="0" borderId="10" xfId="0" applyFont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5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horizontal="center" vertical="center" wrapText="1"/>
    </xf>
    <xf numFmtId="166" fontId="5" fillId="2" borderId="10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vertical="center" wrapText="1"/>
    </xf>
    <xf numFmtId="166" fontId="1" fillId="2" borderId="10" xfId="0" applyNumberFormat="1" applyFont="1" applyFill="1" applyBorder="1" applyAlignment="1">
      <alignment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vertical="center" wrapText="1"/>
    </xf>
    <xf numFmtId="166" fontId="2" fillId="0" borderId="10" xfId="0" applyNumberFormat="1" applyFont="1" applyBorder="1"/>
    <xf numFmtId="166" fontId="1" fillId="0" borderId="10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10" xfId="0" applyFont="1" applyBorder="1"/>
    <xf numFmtId="0" fontId="2" fillId="2" borderId="10" xfId="0" applyFont="1" applyFill="1" applyBorder="1" applyAlignment="1">
      <alignment vertical="top" wrapText="1"/>
    </xf>
    <xf numFmtId="0" fontId="2" fillId="0" borderId="0" xfId="0" applyFont="1"/>
    <xf numFmtId="0" fontId="2" fillId="0" borderId="1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8" xfId="0" applyFont="1" applyBorder="1"/>
    <xf numFmtId="164" fontId="2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6" fontId="2" fillId="0" borderId="13" xfId="0" applyNumberFormat="1" applyFont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 wrapText="1"/>
    </xf>
    <xf numFmtId="166" fontId="2" fillId="2" borderId="14" xfId="0" applyNumberFormat="1" applyFont="1" applyFill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 wrapText="1"/>
    </xf>
    <xf numFmtId="167" fontId="2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6" fontId="8" fillId="0" borderId="10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9" fillId="0" borderId="0" xfId="0" applyNumberFormat="1" applyFont="1" applyFill="1" applyBorder="1"/>
    <xf numFmtId="164" fontId="5" fillId="3" borderId="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topLeftCell="A76" workbookViewId="0">
      <selection activeCell="I83" sqref="I83"/>
    </sheetView>
  </sheetViews>
  <sheetFormatPr defaultRowHeight="15" x14ac:dyDescent="0.25"/>
  <cols>
    <col min="1" max="1" width="31.85546875" customWidth="1"/>
    <col min="2" max="2" width="5.28515625" customWidth="1"/>
    <col min="3" max="3" width="13.85546875" customWidth="1"/>
    <col min="4" max="4" width="13.140625" customWidth="1"/>
    <col min="5" max="5" width="12" customWidth="1"/>
    <col min="6" max="6" width="10.7109375" customWidth="1"/>
  </cols>
  <sheetData>
    <row r="1" spans="1:9" x14ac:dyDescent="0.25">
      <c r="A1" s="75" t="s">
        <v>0</v>
      </c>
      <c r="B1" s="75"/>
      <c r="C1" s="75"/>
      <c r="D1" s="75"/>
      <c r="E1" s="75"/>
      <c r="F1" s="75"/>
    </row>
    <row r="2" spans="1:9" x14ac:dyDescent="0.25">
      <c r="A2" s="75" t="s">
        <v>1</v>
      </c>
      <c r="B2" s="75"/>
      <c r="C2" s="75"/>
      <c r="D2" s="75"/>
      <c r="E2" s="75"/>
      <c r="F2" s="75"/>
    </row>
    <row r="3" spans="1:9" x14ac:dyDescent="0.25">
      <c r="A3" s="76" t="s">
        <v>159</v>
      </c>
      <c r="B3" s="76"/>
      <c r="C3" s="76"/>
      <c r="D3" s="76"/>
      <c r="E3" s="76"/>
      <c r="F3" s="76"/>
    </row>
    <row r="4" spans="1:9" ht="13.5" customHeight="1" x14ac:dyDescent="0.25">
      <c r="A4" s="77" t="s">
        <v>100</v>
      </c>
      <c r="B4" s="77"/>
      <c r="C4" s="77"/>
      <c r="D4" s="77"/>
      <c r="E4" s="77"/>
      <c r="F4" s="77"/>
    </row>
    <row r="5" spans="1:9" ht="61.5" customHeight="1" x14ac:dyDescent="0.25">
      <c r="A5" s="86"/>
      <c r="B5" s="87" t="s">
        <v>2</v>
      </c>
      <c r="C5" s="10" t="s">
        <v>8</v>
      </c>
      <c r="D5" s="10" t="s">
        <v>5</v>
      </c>
      <c r="E5" s="10" t="s">
        <v>6</v>
      </c>
      <c r="F5" s="87" t="s">
        <v>7</v>
      </c>
    </row>
    <row r="6" spans="1:9" ht="14.25" customHeight="1" x14ac:dyDescent="0.25">
      <c r="A6" s="86"/>
      <c r="B6" s="87"/>
      <c r="C6" s="16">
        <v>2024</v>
      </c>
      <c r="D6" s="16">
        <v>2025</v>
      </c>
      <c r="E6" s="16">
        <v>2025</v>
      </c>
      <c r="F6" s="87"/>
    </row>
    <row r="7" spans="1:9" x14ac:dyDescent="0.25">
      <c r="A7" s="1" t="s">
        <v>9</v>
      </c>
      <c r="B7" s="88"/>
      <c r="C7" s="88"/>
      <c r="D7" s="89"/>
      <c r="E7" s="88"/>
      <c r="F7" s="88"/>
    </row>
    <row r="8" spans="1:9" ht="30" customHeight="1" x14ac:dyDescent="0.25">
      <c r="A8" s="6" t="s">
        <v>10</v>
      </c>
      <c r="B8" s="11" t="s">
        <v>113</v>
      </c>
      <c r="C8" s="48">
        <v>724.1</v>
      </c>
      <c r="D8" s="51">
        <v>702.7</v>
      </c>
      <c r="E8" s="48">
        <v>897.3</v>
      </c>
      <c r="F8" s="24">
        <f>E8-D8</f>
        <v>194.59999999999991</v>
      </c>
      <c r="I8" s="69"/>
    </row>
    <row r="9" spans="1:9" ht="15.75" x14ac:dyDescent="0.25">
      <c r="A9" s="6" t="s">
        <v>11</v>
      </c>
      <c r="B9" s="11" t="s">
        <v>114</v>
      </c>
      <c r="C9" s="48">
        <v>87.9</v>
      </c>
      <c r="D9" s="51" t="s">
        <v>127</v>
      </c>
      <c r="E9" s="48" t="s">
        <v>127</v>
      </c>
      <c r="F9" s="24" t="s">
        <v>127</v>
      </c>
      <c r="I9" s="69"/>
    </row>
    <row r="10" spans="1:9" x14ac:dyDescent="0.25">
      <c r="A10" s="6" t="s">
        <v>12</v>
      </c>
      <c r="B10" s="11" t="s">
        <v>115</v>
      </c>
      <c r="C10" s="48" t="s">
        <v>127</v>
      </c>
      <c r="D10" s="23" t="s">
        <v>127</v>
      </c>
      <c r="E10" s="48" t="s">
        <v>127</v>
      </c>
      <c r="F10" s="24" t="s">
        <v>127</v>
      </c>
      <c r="I10" s="70"/>
    </row>
    <row r="11" spans="1:9" x14ac:dyDescent="0.25">
      <c r="A11" s="6" t="s">
        <v>13</v>
      </c>
      <c r="B11" s="11" t="s">
        <v>116</v>
      </c>
      <c r="C11" s="48" t="s">
        <v>127</v>
      </c>
      <c r="D11" s="23" t="s">
        <v>127</v>
      </c>
      <c r="E11" s="48" t="s">
        <v>127</v>
      </c>
      <c r="F11" s="24" t="s">
        <v>127</v>
      </c>
      <c r="I11" s="70"/>
    </row>
    <row r="12" spans="1:9" x14ac:dyDescent="0.25">
      <c r="A12" s="6" t="s">
        <v>152</v>
      </c>
      <c r="B12" s="11" t="s">
        <v>117</v>
      </c>
      <c r="C12" s="48" t="s">
        <v>127</v>
      </c>
      <c r="D12" s="23" t="s">
        <v>127</v>
      </c>
      <c r="E12" s="48" t="s">
        <v>127</v>
      </c>
      <c r="F12" s="24" t="s">
        <v>127</v>
      </c>
      <c r="I12" s="70"/>
    </row>
    <row r="13" spans="1:9" ht="47.25" customHeight="1" x14ac:dyDescent="0.25">
      <c r="A13" s="6" t="s">
        <v>153</v>
      </c>
      <c r="B13" s="11" t="s">
        <v>118</v>
      </c>
      <c r="C13" s="48">
        <f>C8-C9</f>
        <v>636.20000000000005</v>
      </c>
      <c r="D13" s="51">
        <v>702.7</v>
      </c>
      <c r="E13" s="48">
        <f>E8</f>
        <v>897.3</v>
      </c>
      <c r="F13" s="24">
        <f t="shared" ref="F13:F17" si="0">E13-D13</f>
        <v>194.59999999999991</v>
      </c>
      <c r="I13" s="69"/>
    </row>
    <row r="14" spans="1:9" ht="42.75" customHeight="1" x14ac:dyDescent="0.25">
      <c r="A14" s="6" t="s">
        <v>14</v>
      </c>
      <c r="B14" s="11" t="s">
        <v>119</v>
      </c>
      <c r="C14" s="48">
        <v>149.19999999999999</v>
      </c>
      <c r="D14" s="51">
        <v>0</v>
      </c>
      <c r="E14" s="48">
        <v>17.5</v>
      </c>
      <c r="F14" s="24">
        <f t="shared" si="0"/>
        <v>17.5</v>
      </c>
      <c r="I14" s="69"/>
    </row>
    <row r="15" spans="1:9" ht="21" customHeight="1" x14ac:dyDescent="0.25">
      <c r="A15" s="6" t="s">
        <v>154</v>
      </c>
      <c r="B15" s="11" t="s">
        <v>120</v>
      </c>
      <c r="C15" s="48" t="s">
        <v>127</v>
      </c>
      <c r="D15" s="54" t="s">
        <v>127</v>
      </c>
      <c r="E15" s="48" t="s">
        <v>127</v>
      </c>
      <c r="F15" s="24" t="s">
        <v>127</v>
      </c>
    </row>
    <row r="16" spans="1:9" ht="26.25" customHeight="1" x14ac:dyDescent="0.25">
      <c r="A16" s="6" t="s">
        <v>15</v>
      </c>
      <c r="B16" s="11" t="s">
        <v>121</v>
      </c>
      <c r="C16" s="23" t="s">
        <v>127</v>
      </c>
      <c r="D16" s="23" t="s">
        <v>127</v>
      </c>
      <c r="E16" s="23" t="s">
        <v>127</v>
      </c>
      <c r="F16" s="24" t="s">
        <v>127</v>
      </c>
    </row>
    <row r="17" spans="1:6" ht="19.5" customHeight="1" x14ac:dyDescent="0.25">
      <c r="A17" s="6" t="s">
        <v>151</v>
      </c>
      <c r="B17" s="11" t="s">
        <v>122</v>
      </c>
      <c r="C17" s="23">
        <v>0</v>
      </c>
      <c r="D17" s="23">
        <v>0</v>
      </c>
      <c r="E17" s="23">
        <v>0</v>
      </c>
      <c r="F17" s="24">
        <f t="shared" si="0"/>
        <v>0</v>
      </c>
    </row>
    <row r="18" spans="1:6" x14ac:dyDescent="0.25">
      <c r="A18" s="6" t="s">
        <v>16</v>
      </c>
      <c r="B18" s="11" t="s">
        <v>123</v>
      </c>
      <c r="C18" s="23" t="s">
        <v>127</v>
      </c>
      <c r="D18" s="23" t="s">
        <v>127</v>
      </c>
      <c r="E18" s="23" t="s">
        <v>127</v>
      </c>
      <c r="F18" s="24"/>
    </row>
    <row r="19" spans="1:6" x14ac:dyDescent="0.25">
      <c r="A19" s="1" t="s">
        <v>17</v>
      </c>
      <c r="B19" s="12" t="s">
        <v>124</v>
      </c>
      <c r="C19" s="25">
        <f>C13+C14+C17</f>
        <v>785.40000000000009</v>
      </c>
      <c r="D19" s="25">
        <f>D13</f>
        <v>702.7</v>
      </c>
      <c r="E19" s="25">
        <f>E13+E14</f>
        <v>914.8</v>
      </c>
      <c r="F19" s="25">
        <f>F13+F14</f>
        <v>212.09999999999991</v>
      </c>
    </row>
    <row r="20" spans="1:6" x14ac:dyDescent="0.25">
      <c r="A20" s="1" t="s">
        <v>18</v>
      </c>
      <c r="B20" s="90"/>
      <c r="C20" s="91"/>
      <c r="D20" s="92"/>
      <c r="E20" s="92"/>
      <c r="F20" s="93"/>
    </row>
    <row r="21" spans="1:6" ht="76.5" customHeight="1" x14ac:dyDescent="0.25">
      <c r="A21" s="17" t="s">
        <v>19</v>
      </c>
      <c r="B21" s="13" t="s">
        <v>125</v>
      </c>
      <c r="C21" s="68">
        <v>384.4</v>
      </c>
      <c r="D21" s="51">
        <v>344.7</v>
      </c>
      <c r="E21" s="68">
        <v>453.7</v>
      </c>
      <c r="F21" s="56">
        <f>E21-D21</f>
        <v>109</v>
      </c>
    </row>
    <row r="22" spans="1:6" ht="27" customHeight="1" x14ac:dyDescent="0.25">
      <c r="A22" s="17" t="s">
        <v>36</v>
      </c>
      <c r="B22" s="11" t="s">
        <v>126</v>
      </c>
      <c r="C22" s="68">
        <v>336</v>
      </c>
      <c r="D22" s="51">
        <v>334</v>
      </c>
      <c r="E22" s="68">
        <v>421.9</v>
      </c>
      <c r="F22" s="57">
        <f>E22-D22</f>
        <v>87.899999999999977</v>
      </c>
    </row>
    <row r="23" spans="1:6" ht="42.75" customHeight="1" x14ac:dyDescent="0.25">
      <c r="A23" s="17" t="s">
        <v>37</v>
      </c>
      <c r="B23" s="18" t="s">
        <v>31</v>
      </c>
      <c r="C23" s="59" t="s">
        <v>127</v>
      </c>
      <c r="D23" s="58" t="s">
        <v>127</v>
      </c>
      <c r="E23" s="59" t="s">
        <v>127</v>
      </c>
      <c r="F23" s="34"/>
    </row>
    <row r="24" spans="1:6" ht="21.75" customHeight="1" x14ac:dyDescent="0.25">
      <c r="A24" s="17" t="s">
        <v>20</v>
      </c>
      <c r="B24" s="18" t="s">
        <v>32</v>
      </c>
      <c r="C24" s="7" t="s">
        <v>127</v>
      </c>
      <c r="D24" s="7" t="s">
        <v>127</v>
      </c>
      <c r="E24" s="7" t="s">
        <v>127</v>
      </c>
      <c r="F24" s="34"/>
    </row>
    <row r="25" spans="1:6" ht="18.75" customHeight="1" x14ac:dyDescent="0.25">
      <c r="A25" s="17" t="s">
        <v>21</v>
      </c>
      <c r="B25" s="18" t="s">
        <v>33</v>
      </c>
      <c r="C25" s="7" t="s">
        <v>127</v>
      </c>
      <c r="D25" s="7" t="s">
        <v>127</v>
      </c>
      <c r="E25" s="7" t="s">
        <v>127</v>
      </c>
      <c r="F25" s="34"/>
    </row>
    <row r="26" spans="1:6" ht="18" customHeight="1" x14ac:dyDescent="0.25">
      <c r="A26" s="17" t="s">
        <v>22</v>
      </c>
      <c r="B26" s="18" t="s">
        <v>34</v>
      </c>
      <c r="C26" s="7" t="s">
        <v>127</v>
      </c>
      <c r="D26" s="7" t="s">
        <v>127</v>
      </c>
      <c r="E26" s="7" t="s">
        <v>127</v>
      </c>
      <c r="F26" s="34"/>
    </row>
    <row r="27" spans="1:6" ht="59.25" customHeight="1" x14ac:dyDescent="0.25">
      <c r="A27" s="17" t="s">
        <v>23</v>
      </c>
      <c r="B27" s="18" t="s">
        <v>35</v>
      </c>
      <c r="C27" s="60">
        <v>336</v>
      </c>
      <c r="D27" s="51">
        <v>334</v>
      </c>
      <c r="E27" s="60">
        <v>421.9</v>
      </c>
      <c r="F27" s="35">
        <f>E27-D27</f>
        <v>87.899999999999977</v>
      </c>
    </row>
    <row r="28" spans="1:6" ht="25.5" customHeight="1" x14ac:dyDescent="0.25">
      <c r="A28" s="17" t="s">
        <v>24</v>
      </c>
      <c r="B28" s="11" t="s">
        <v>128</v>
      </c>
      <c r="C28" s="26">
        <v>0</v>
      </c>
      <c r="D28" s="61">
        <v>0</v>
      </c>
      <c r="E28" s="26">
        <v>0</v>
      </c>
      <c r="F28" s="35">
        <f t="shared" ref="F28:F43" si="1">E28-D28</f>
        <v>0</v>
      </c>
    </row>
    <row r="29" spans="1:6" ht="72.75" customHeight="1" x14ac:dyDescent="0.25">
      <c r="A29" s="17" t="s">
        <v>157</v>
      </c>
      <c r="B29" s="11" t="s">
        <v>129</v>
      </c>
      <c r="C29" s="26">
        <v>9.1999999999999993</v>
      </c>
      <c r="D29" s="49">
        <v>0</v>
      </c>
      <c r="E29" s="26">
        <v>15.2</v>
      </c>
      <c r="F29" s="35">
        <f t="shared" si="1"/>
        <v>15.2</v>
      </c>
    </row>
    <row r="30" spans="1:6" ht="26.25" customHeight="1" x14ac:dyDescent="0.25">
      <c r="A30" s="17" t="s">
        <v>25</v>
      </c>
      <c r="B30" s="11" t="s">
        <v>130</v>
      </c>
      <c r="C30" s="26" t="s">
        <v>127</v>
      </c>
      <c r="D30" s="26" t="s">
        <v>127</v>
      </c>
      <c r="E30" s="26" t="s">
        <v>127</v>
      </c>
      <c r="F30" s="35"/>
    </row>
    <row r="31" spans="1:6" ht="30" x14ac:dyDescent="0.25">
      <c r="A31" s="17" t="s">
        <v>26</v>
      </c>
      <c r="B31" s="11" t="s">
        <v>131</v>
      </c>
      <c r="C31" s="26" t="s">
        <v>127</v>
      </c>
      <c r="D31" s="26" t="s">
        <v>127</v>
      </c>
      <c r="E31" s="26" t="s">
        <v>127</v>
      </c>
      <c r="F31" s="35"/>
    </row>
    <row r="32" spans="1:6" ht="30" x14ac:dyDescent="0.25">
      <c r="A32" s="8" t="s">
        <v>158</v>
      </c>
      <c r="B32" s="31" t="s">
        <v>132</v>
      </c>
      <c r="C32" s="27">
        <v>31.8</v>
      </c>
      <c r="D32" s="27">
        <v>0</v>
      </c>
      <c r="E32" s="27">
        <v>0</v>
      </c>
      <c r="F32" s="35">
        <f>E32-D32</f>
        <v>0</v>
      </c>
    </row>
    <row r="33" spans="1:6" x14ac:dyDescent="0.25">
      <c r="A33" s="17" t="s">
        <v>27</v>
      </c>
      <c r="B33" s="11" t="s">
        <v>133</v>
      </c>
      <c r="C33" s="26" t="s">
        <v>127</v>
      </c>
      <c r="D33" s="26" t="s">
        <v>127</v>
      </c>
      <c r="E33" s="26" t="s">
        <v>127</v>
      </c>
      <c r="F33" s="35"/>
    </row>
    <row r="34" spans="1:6" x14ac:dyDescent="0.25">
      <c r="A34" s="1" t="s">
        <v>28</v>
      </c>
      <c r="B34" s="12" t="s">
        <v>134</v>
      </c>
      <c r="C34" s="28">
        <f>C21+C22+C28+C29+C32</f>
        <v>761.4</v>
      </c>
      <c r="D34" s="28">
        <f>D21+D22+D28+D29</f>
        <v>678.7</v>
      </c>
      <c r="E34" s="28">
        <f>E21+E22+E28+E29+E32</f>
        <v>890.8</v>
      </c>
      <c r="F34" s="28">
        <f t="shared" ref="F34" si="2">F21+F22+F28+F29</f>
        <v>212.09999999999997</v>
      </c>
    </row>
    <row r="35" spans="1:6" ht="24.75" customHeight="1" x14ac:dyDescent="0.25">
      <c r="A35" s="1" t="s">
        <v>29</v>
      </c>
      <c r="B35" s="72"/>
      <c r="C35" s="73"/>
      <c r="D35" s="73"/>
      <c r="E35" s="73"/>
      <c r="F35" s="74"/>
    </row>
    <row r="36" spans="1:6" x14ac:dyDescent="0.25">
      <c r="A36" s="1" t="s">
        <v>30</v>
      </c>
      <c r="B36" s="12" t="s">
        <v>135</v>
      </c>
      <c r="C36" s="28">
        <f>C19-C34</f>
        <v>24.000000000000114</v>
      </c>
      <c r="D36" s="28">
        <f>D19-D34</f>
        <v>24</v>
      </c>
      <c r="E36" s="28">
        <f>E19-E34</f>
        <v>24</v>
      </c>
      <c r="F36" s="35">
        <f t="shared" si="1"/>
        <v>0</v>
      </c>
    </row>
    <row r="37" spans="1:6" ht="30" customHeight="1" x14ac:dyDescent="0.25">
      <c r="A37" s="17" t="s">
        <v>38</v>
      </c>
      <c r="B37" s="11" t="s">
        <v>136</v>
      </c>
      <c r="C37" s="37"/>
      <c r="D37" s="36"/>
      <c r="E37" s="37"/>
      <c r="F37" s="35">
        <f t="shared" si="1"/>
        <v>0</v>
      </c>
    </row>
    <row r="38" spans="1:6" ht="41.25" customHeight="1" x14ac:dyDescent="0.25">
      <c r="A38" s="17" t="s">
        <v>39</v>
      </c>
      <c r="B38" s="11" t="s">
        <v>137</v>
      </c>
      <c r="C38" s="37"/>
      <c r="D38" s="29"/>
      <c r="E38" s="37"/>
      <c r="F38" s="35">
        <f t="shared" si="1"/>
        <v>0</v>
      </c>
    </row>
    <row r="39" spans="1:6" ht="28.5" x14ac:dyDescent="0.25">
      <c r="A39" s="1" t="s">
        <v>40</v>
      </c>
      <c r="B39" s="11" t="s">
        <v>138</v>
      </c>
      <c r="C39" s="35">
        <v>4.3</v>
      </c>
      <c r="D39" s="33">
        <v>4.3</v>
      </c>
      <c r="E39" s="35">
        <v>4.3</v>
      </c>
      <c r="F39" s="35">
        <f t="shared" si="1"/>
        <v>0</v>
      </c>
    </row>
    <row r="40" spans="1:6" ht="18" customHeight="1" x14ac:dyDescent="0.25">
      <c r="A40" s="17" t="s">
        <v>41</v>
      </c>
      <c r="B40" s="11" t="s">
        <v>139</v>
      </c>
      <c r="C40" s="37"/>
      <c r="D40" s="30"/>
      <c r="E40" s="37"/>
      <c r="F40" s="35">
        <f t="shared" si="1"/>
        <v>0</v>
      </c>
    </row>
    <row r="41" spans="1:6" ht="30" x14ac:dyDescent="0.25">
      <c r="A41" s="17" t="s">
        <v>42</v>
      </c>
      <c r="B41" s="11" t="s">
        <v>140</v>
      </c>
      <c r="C41" s="35">
        <f>C36-C39</f>
        <v>19.700000000000113</v>
      </c>
      <c r="D41" s="35">
        <f>D36-D39</f>
        <v>19.7</v>
      </c>
      <c r="E41" s="35">
        <f>E36-E39</f>
        <v>19.7</v>
      </c>
      <c r="F41" s="35">
        <f t="shared" si="1"/>
        <v>0</v>
      </c>
    </row>
    <row r="42" spans="1:6" ht="30" x14ac:dyDescent="0.25">
      <c r="A42" s="1" t="s">
        <v>43</v>
      </c>
      <c r="B42" s="10" t="s">
        <v>45</v>
      </c>
      <c r="C42" s="38">
        <f>C41</f>
        <v>19.700000000000113</v>
      </c>
      <c r="D42" s="38">
        <f>D41</f>
        <v>19.7</v>
      </c>
      <c r="E42" s="38">
        <f>E41</f>
        <v>19.7</v>
      </c>
      <c r="F42" s="38">
        <f t="shared" si="1"/>
        <v>0</v>
      </c>
    </row>
    <row r="43" spans="1:6" ht="30" x14ac:dyDescent="0.25">
      <c r="A43" s="1" t="s">
        <v>44</v>
      </c>
      <c r="B43" s="10" t="s">
        <v>46</v>
      </c>
      <c r="C43" s="37"/>
      <c r="D43" s="30"/>
      <c r="E43" s="37"/>
      <c r="F43" s="35">
        <f t="shared" si="1"/>
        <v>0</v>
      </c>
    </row>
    <row r="44" spans="1:6" x14ac:dyDescent="0.25">
      <c r="A44" s="94"/>
      <c r="B44" s="95"/>
      <c r="C44" s="95"/>
      <c r="D44" s="95"/>
      <c r="E44" s="95"/>
      <c r="F44" s="96"/>
    </row>
    <row r="45" spans="1:6" ht="44.25" x14ac:dyDescent="0.25">
      <c r="A45" s="1" t="s">
        <v>47</v>
      </c>
      <c r="B45" s="15" t="s">
        <v>141</v>
      </c>
      <c r="C45" s="32">
        <v>5.9</v>
      </c>
      <c r="D45" s="32">
        <v>5.9</v>
      </c>
      <c r="E45" s="32">
        <v>5.9</v>
      </c>
      <c r="F45" s="32">
        <f>E45-D45</f>
        <v>0</v>
      </c>
    </row>
    <row r="46" spans="1:6" ht="42.75" customHeight="1" x14ac:dyDescent="0.25">
      <c r="A46" s="17" t="s">
        <v>48</v>
      </c>
      <c r="B46" s="13" t="s">
        <v>142</v>
      </c>
      <c r="C46" s="32">
        <v>-62.8</v>
      </c>
      <c r="D46" s="32">
        <v>-49</v>
      </c>
      <c r="E46" s="32">
        <v>-49</v>
      </c>
      <c r="F46" s="32">
        <f>E46-D46</f>
        <v>0</v>
      </c>
    </row>
    <row r="47" spans="1:6" x14ac:dyDescent="0.25">
      <c r="A47" s="1" t="s">
        <v>49</v>
      </c>
      <c r="B47" s="15" t="s">
        <v>143</v>
      </c>
      <c r="C47" s="32"/>
      <c r="D47" s="32"/>
      <c r="E47" s="32"/>
      <c r="F47" s="32"/>
    </row>
    <row r="48" spans="1:6" ht="28.5" customHeight="1" x14ac:dyDescent="0.25">
      <c r="A48" s="17" t="s">
        <v>50</v>
      </c>
      <c r="B48" s="13" t="s">
        <v>70</v>
      </c>
      <c r="C48" s="32"/>
      <c r="D48" s="32"/>
      <c r="E48" s="32"/>
      <c r="F48" s="32"/>
    </row>
    <row r="49" spans="1:6" x14ac:dyDescent="0.25">
      <c r="A49" s="17" t="s">
        <v>51</v>
      </c>
      <c r="B49" s="13" t="s">
        <v>144</v>
      </c>
      <c r="C49" s="32"/>
      <c r="D49" s="32"/>
      <c r="E49" s="32"/>
      <c r="F49" s="32"/>
    </row>
    <row r="50" spans="1:6" ht="16.5" customHeight="1" x14ac:dyDescent="0.25">
      <c r="A50" s="17" t="s">
        <v>52</v>
      </c>
      <c r="B50" s="13" t="s">
        <v>145</v>
      </c>
      <c r="C50" s="32"/>
      <c r="D50" s="32"/>
      <c r="E50" s="32"/>
      <c r="F50" s="32"/>
    </row>
    <row r="51" spans="1:6" ht="30" x14ac:dyDescent="0.25">
      <c r="A51" s="17" t="s">
        <v>53</v>
      </c>
      <c r="B51" s="13" t="s">
        <v>146</v>
      </c>
      <c r="C51" s="62"/>
      <c r="D51" s="32"/>
      <c r="E51" s="62"/>
      <c r="F51" s="32"/>
    </row>
    <row r="52" spans="1:6" ht="41.25" customHeight="1" x14ac:dyDescent="0.25">
      <c r="A52" s="1" t="s">
        <v>54</v>
      </c>
      <c r="B52" s="15" t="s">
        <v>147</v>
      </c>
      <c r="C52" s="62">
        <v>9.3000000000000007</v>
      </c>
      <c r="D52" s="64">
        <v>9.3000000000000007</v>
      </c>
      <c r="E52" s="62">
        <f>E53+E57</f>
        <v>9.1999999999999993</v>
      </c>
      <c r="F52" s="32">
        <f>E52-D52</f>
        <v>-0.10000000000000142</v>
      </c>
    </row>
    <row r="53" spans="1:6" ht="30" x14ac:dyDescent="0.25">
      <c r="A53" s="17" t="s">
        <v>55</v>
      </c>
      <c r="B53" s="13" t="s">
        <v>71</v>
      </c>
      <c r="C53" s="62">
        <v>4.3</v>
      </c>
      <c r="D53" s="51">
        <v>4.3</v>
      </c>
      <c r="E53" s="62">
        <v>4.3</v>
      </c>
      <c r="F53" s="32">
        <f>E53-D53</f>
        <v>0</v>
      </c>
    </row>
    <row r="54" spans="1:6" ht="30" x14ac:dyDescent="0.25">
      <c r="A54" s="17" t="s">
        <v>56</v>
      </c>
      <c r="B54" s="13" t="s">
        <v>72</v>
      </c>
      <c r="C54" s="32"/>
      <c r="D54" s="63"/>
      <c r="E54" s="32"/>
      <c r="F54" s="32"/>
    </row>
    <row r="55" spans="1:6" ht="45" x14ac:dyDescent="0.25">
      <c r="A55" s="17" t="s">
        <v>57</v>
      </c>
      <c r="B55" s="13" t="s">
        <v>73</v>
      </c>
      <c r="C55" s="32"/>
      <c r="D55" s="32"/>
      <c r="E55" s="32"/>
      <c r="F55" s="32"/>
    </row>
    <row r="56" spans="1:6" ht="48.75" customHeight="1" x14ac:dyDescent="0.25">
      <c r="A56" s="17" t="s">
        <v>58</v>
      </c>
      <c r="B56" s="13" t="s">
        <v>74</v>
      </c>
      <c r="C56" s="32"/>
      <c r="D56" s="32"/>
      <c r="E56" s="32"/>
      <c r="F56" s="32"/>
    </row>
    <row r="57" spans="1:6" ht="45" x14ac:dyDescent="0.25">
      <c r="A57" s="17" t="s">
        <v>59</v>
      </c>
      <c r="B57" s="13" t="s">
        <v>75</v>
      </c>
      <c r="C57" s="32">
        <v>5</v>
      </c>
      <c r="D57" s="32">
        <v>5</v>
      </c>
      <c r="E57" s="32">
        <v>4.9000000000000004</v>
      </c>
      <c r="F57" s="32">
        <f>E57-D57</f>
        <v>-9.9999999999999645E-2</v>
      </c>
    </row>
    <row r="58" spans="1:6" ht="30.75" customHeight="1" x14ac:dyDescent="0.25">
      <c r="A58" s="1" t="s">
        <v>60</v>
      </c>
      <c r="B58" s="15" t="s">
        <v>148</v>
      </c>
      <c r="C58" s="32"/>
      <c r="D58" s="32"/>
      <c r="E58" s="32"/>
      <c r="F58" s="32"/>
    </row>
    <row r="59" spans="1:6" ht="45.75" customHeight="1" x14ac:dyDescent="0.25">
      <c r="A59" s="17" t="s">
        <v>61</v>
      </c>
      <c r="B59" s="13" t="s">
        <v>76</v>
      </c>
      <c r="C59" s="32"/>
      <c r="D59" s="32"/>
      <c r="E59" s="32"/>
      <c r="F59" s="32"/>
    </row>
    <row r="60" spans="1:6" ht="30" x14ac:dyDescent="0.25">
      <c r="A60" s="17" t="s">
        <v>62</v>
      </c>
      <c r="B60" s="13" t="s">
        <v>77</v>
      </c>
      <c r="C60" s="32"/>
      <c r="D60" s="32"/>
      <c r="E60" s="32"/>
      <c r="F60" s="32"/>
    </row>
    <row r="61" spans="1:6" ht="19.5" customHeight="1" x14ac:dyDescent="0.25">
      <c r="A61" s="17" t="s">
        <v>63</v>
      </c>
      <c r="B61" s="13" t="s">
        <v>78</v>
      </c>
      <c r="C61" s="32"/>
      <c r="D61" s="32"/>
      <c r="E61" s="32"/>
      <c r="F61" s="32"/>
    </row>
    <row r="62" spans="1:6" ht="30" x14ac:dyDescent="0.25">
      <c r="A62" s="17" t="s">
        <v>64</v>
      </c>
      <c r="B62" s="13" t="s">
        <v>79</v>
      </c>
      <c r="C62" s="32"/>
      <c r="D62" s="65"/>
      <c r="E62" s="32"/>
      <c r="F62" s="32"/>
    </row>
    <row r="63" spans="1:6" ht="28.5" x14ac:dyDescent="0.25">
      <c r="A63" s="1" t="s">
        <v>65</v>
      </c>
      <c r="B63" s="15" t="s">
        <v>149</v>
      </c>
      <c r="C63" s="62">
        <v>73</v>
      </c>
      <c r="D63" s="51">
        <v>89.1</v>
      </c>
      <c r="E63" s="62">
        <v>94.6</v>
      </c>
      <c r="F63" s="32">
        <f>E63-D63</f>
        <v>5.5</v>
      </c>
    </row>
    <row r="64" spans="1:6" ht="19.5" customHeight="1" x14ac:dyDescent="0.25">
      <c r="A64" s="1" t="s">
        <v>66</v>
      </c>
      <c r="B64" s="15" t="s">
        <v>80</v>
      </c>
      <c r="C64" s="62">
        <v>73</v>
      </c>
      <c r="D64" s="51">
        <v>89.1</v>
      </c>
      <c r="E64" s="62">
        <v>94.6</v>
      </c>
      <c r="F64" s="32">
        <f>E64-D64</f>
        <v>5.5</v>
      </c>
    </row>
    <row r="65" spans="1:10" ht="28.5" x14ac:dyDescent="0.25">
      <c r="A65" s="1" t="s">
        <v>67</v>
      </c>
      <c r="B65" s="15" t="s">
        <v>150</v>
      </c>
      <c r="C65" s="62"/>
      <c r="D65" s="32"/>
      <c r="E65" s="62"/>
      <c r="F65" s="32"/>
    </row>
    <row r="66" spans="1:10" ht="30" x14ac:dyDescent="0.25">
      <c r="A66" s="17" t="s">
        <v>68</v>
      </c>
      <c r="B66" s="13" t="s">
        <v>81</v>
      </c>
      <c r="C66" s="32"/>
      <c r="D66" s="32"/>
      <c r="E66" s="32"/>
      <c r="F66" s="32"/>
    </row>
    <row r="67" spans="1:10" ht="19.5" customHeight="1" x14ac:dyDescent="0.25">
      <c r="A67" s="17" t="s">
        <v>69</v>
      </c>
      <c r="B67" s="13" t="s">
        <v>82</v>
      </c>
      <c r="C67" s="32"/>
      <c r="D67" s="32"/>
      <c r="E67" s="32"/>
      <c r="F67" s="32"/>
    </row>
    <row r="68" spans="1:10" x14ac:dyDescent="0.25">
      <c r="A68" s="39"/>
      <c r="B68" s="39"/>
      <c r="C68" s="40"/>
      <c r="D68" s="40"/>
      <c r="E68" s="40"/>
      <c r="F68" s="40"/>
    </row>
    <row r="69" spans="1:10" x14ac:dyDescent="0.25">
      <c r="A69" s="19" t="s">
        <v>83</v>
      </c>
      <c r="B69" s="39"/>
      <c r="C69" s="39"/>
      <c r="D69" s="39"/>
      <c r="E69" s="39"/>
      <c r="F69" s="39"/>
    </row>
    <row r="70" spans="1:10" x14ac:dyDescent="0.25">
      <c r="A70" s="19" t="s">
        <v>84</v>
      </c>
      <c r="B70" s="39"/>
      <c r="C70" s="39"/>
      <c r="D70" s="39"/>
      <c r="E70" s="39"/>
      <c r="F70" s="39"/>
    </row>
    <row r="71" spans="1:10" x14ac:dyDescent="0.25">
      <c r="A71" s="20" t="s">
        <v>85</v>
      </c>
      <c r="B71" s="39"/>
      <c r="C71" s="39"/>
      <c r="D71" s="39"/>
      <c r="E71" s="39"/>
      <c r="F71" s="39"/>
    </row>
    <row r="72" spans="1:10" x14ac:dyDescent="0.25">
      <c r="A72" s="22" t="s">
        <v>86</v>
      </c>
      <c r="B72" s="22"/>
      <c r="C72" s="22"/>
      <c r="D72" s="22"/>
      <c r="E72" s="22"/>
      <c r="F72" s="39"/>
    </row>
    <row r="73" spans="1:10" x14ac:dyDescent="0.25">
      <c r="A73" s="21" t="s">
        <v>87</v>
      </c>
      <c r="B73" s="39"/>
      <c r="C73" s="39"/>
      <c r="D73" s="39"/>
      <c r="E73" s="39"/>
      <c r="F73" s="39"/>
    </row>
    <row r="74" spans="1:10" x14ac:dyDescent="0.25">
      <c r="A74" s="47"/>
      <c r="B74" s="47"/>
      <c r="C74" s="47"/>
      <c r="D74" s="47"/>
      <c r="E74" s="47"/>
      <c r="F74" s="47" t="s">
        <v>100</v>
      </c>
    </row>
    <row r="75" spans="1:10" ht="90" x14ac:dyDescent="0.25">
      <c r="A75" s="46"/>
      <c r="B75" s="45" t="s">
        <v>2</v>
      </c>
      <c r="C75" s="45" t="s">
        <v>8</v>
      </c>
      <c r="D75" s="45" t="s">
        <v>5</v>
      </c>
      <c r="E75" s="45" t="s">
        <v>6</v>
      </c>
      <c r="F75" s="45" t="s">
        <v>88</v>
      </c>
    </row>
    <row r="76" spans="1:10" x14ac:dyDescent="0.25">
      <c r="A76" s="17"/>
      <c r="B76" s="18"/>
      <c r="C76" s="42"/>
      <c r="D76" s="18"/>
      <c r="E76" s="42"/>
      <c r="F76" s="2"/>
      <c r="J76" t="s">
        <v>156</v>
      </c>
    </row>
    <row r="77" spans="1:10" x14ac:dyDescent="0.25">
      <c r="A77" s="1" t="s">
        <v>89</v>
      </c>
      <c r="B77" s="41"/>
      <c r="C77" s="52">
        <f>C79+C78</f>
        <v>20.6</v>
      </c>
      <c r="D77" s="52">
        <f>D79+D78</f>
        <v>16</v>
      </c>
      <c r="E77" s="52">
        <f>E79+E78</f>
        <v>3.4000000000000004</v>
      </c>
      <c r="F77" s="10">
        <f>E77-D77</f>
        <v>-12.6</v>
      </c>
    </row>
    <row r="78" spans="1:10" ht="31.15" customHeight="1" x14ac:dyDescent="0.25">
      <c r="A78" s="14" t="s">
        <v>90</v>
      </c>
      <c r="B78" s="15" t="s">
        <v>113</v>
      </c>
      <c r="C78" s="53">
        <v>18.8</v>
      </c>
      <c r="D78" s="67">
        <v>10</v>
      </c>
      <c r="E78" s="53">
        <v>2.6</v>
      </c>
      <c r="F78" s="10">
        <f t="shared" ref="F78:F84" si="3">E78-D78</f>
        <v>-7.4</v>
      </c>
    </row>
    <row r="79" spans="1:10" ht="30" x14ac:dyDescent="0.25">
      <c r="A79" s="14" t="s">
        <v>91</v>
      </c>
      <c r="B79" s="15" t="s">
        <v>114</v>
      </c>
      <c r="C79" s="53">
        <v>1.8</v>
      </c>
      <c r="D79" s="67">
        <v>6</v>
      </c>
      <c r="E79" s="53">
        <v>0.8</v>
      </c>
      <c r="F79" s="10">
        <f t="shared" si="3"/>
        <v>-5.2</v>
      </c>
    </row>
    <row r="80" spans="1:10" ht="15.75" x14ac:dyDescent="0.25">
      <c r="A80" s="1" t="s">
        <v>92</v>
      </c>
      <c r="B80" s="15" t="s">
        <v>115</v>
      </c>
      <c r="C80" s="52">
        <v>326.10000000000002</v>
      </c>
      <c r="D80" s="64">
        <v>404.8</v>
      </c>
      <c r="E80" s="52">
        <v>440.3</v>
      </c>
      <c r="F80" s="10">
        <f t="shared" si="3"/>
        <v>35.5</v>
      </c>
    </row>
    <row r="81" spans="1:6" ht="28.5" x14ac:dyDescent="0.25">
      <c r="A81" s="1" t="s">
        <v>93</v>
      </c>
      <c r="B81" s="15" t="s">
        <v>116</v>
      </c>
      <c r="C81" s="52">
        <v>73</v>
      </c>
      <c r="D81" s="64">
        <v>89.1</v>
      </c>
      <c r="E81" s="52">
        <v>94.6</v>
      </c>
      <c r="F81" s="10">
        <f t="shared" si="3"/>
        <v>5.5</v>
      </c>
    </row>
    <row r="82" spans="1:6" ht="15.75" x14ac:dyDescent="0.25">
      <c r="A82" s="1" t="s">
        <v>94</v>
      </c>
      <c r="B82" s="15" t="s">
        <v>117</v>
      </c>
      <c r="C82" s="52">
        <v>179.4</v>
      </c>
      <c r="D82" s="64">
        <v>6.8</v>
      </c>
      <c r="E82" s="52">
        <v>18.600000000000001</v>
      </c>
      <c r="F82" s="10">
        <f t="shared" si="3"/>
        <v>11.8</v>
      </c>
    </row>
    <row r="83" spans="1:6" ht="15.75" x14ac:dyDescent="0.25">
      <c r="A83" s="1" t="s">
        <v>95</v>
      </c>
      <c r="B83" s="15" t="s">
        <v>118</v>
      </c>
      <c r="C83" s="52">
        <v>162.30000000000001</v>
      </c>
      <c r="D83" s="64">
        <v>162</v>
      </c>
      <c r="E83" s="52">
        <v>333.9</v>
      </c>
      <c r="F83" s="10">
        <f t="shared" si="3"/>
        <v>171.89999999999998</v>
      </c>
    </row>
    <row r="84" spans="1:6" ht="28.5" x14ac:dyDescent="0.25">
      <c r="A84" s="1" t="s">
        <v>96</v>
      </c>
      <c r="B84" s="15" t="s">
        <v>119</v>
      </c>
      <c r="C84" s="52">
        <f>C77+C80+C81+C82+C83</f>
        <v>761.40000000000009</v>
      </c>
      <c r="D84" s="52">
        <f t="shared" ref="D84:E84" si="4">D77+D80+D81+D82+D83</f>
        <v>678.69999999999993</v>
      </c>
      <c r="E84" s="52">
        <f t="shared" si="4"/>
        <v>890.8</v>
      </c>
      <c r="F84" s="71">
        <f t="shared" si="3"/>
        <v>212.10000000000002</v>
      </c>
    </row>
    <row r="85" spans="1:6" ht="30" x14ac:dyDescent="0.25">
      <c r="A85" s="17" t="s">
        <v>97</v>
      </c>
      <c r="B85" s="15" t="s">
        <v>120</v>
      </c>
      <c r="C85" s="66">
        <v>3</v>
      </c>
      <c r="D85" s="55">
        <v>3</v>
      </c>
      <c r="E85" s="50">
        <v>3</v>
      </c>
      <c r="F85" s="10" t="s">
        <v>155</v>
      </c>
    </row>
    <row r="86" spans="1:6" x14ac:dyDescent="0.25">
      <c r="A86" s="43"/>
      <c r="B86" s="43"/>
      <c r="C86" s="43"/>
      <c r="D86" s="43"/>
      <c r="E86" s="43"/>
      <c r="F86" s="43"/>
    </row>
    <row r="87" spans="1:6" x14ac:dyDescent="0.25">
      <c r="A87" s="3" t="s">
        <v>98</v>
      </c>
      <c r="B87" s="43"/>
      <c r="C87" s="43"/>
      <c r="D87" s="43"/>
      <c r="E87" s="43"/>
      <c r="F87" s="43"/>
    </row>
    <row r="88" spans="1:6" x14ac:dyDescent="0.25">
      <c r="A88" s="3" t="s">
        <v>109</v>
      </c>
      <c r="B88" s="43"/>
      <c r="C88" s="43"/>
      <c r="D88" s="43"/>
      <c r="E88" s="43"/>
      <c r="F88" s="43"/>
    </row>
    <row r="89" spans="1:6" x14ac:dyDescent="0.25">
      <c r="A89" s="3"/>
      <c r="B89" s="43"/>
      <c r="C89" s="43"/>
      <c r="D89" s="43"/>
      <c r="E89" s="43"/>
      <c r="F89" s="43"/>
    </row>
    <row r="92" spans="1:6" x14ac:dyDescent="0.25">
      <c r="A92" s="3" t="s">
        <v>111</v>
      </c>
      <c r="B92" s="43"/>
      <c r="C92" s="43"/>
      <c r="D92" s="43"/>
      <c r="E92" s="43"/>
      <c r="F92" s="43"/>
    </row>
    <row r="93" spans="1:6" x14ac:dyDescent="0.25">
      <c r="A93" s="75" t="s">
        <v>99</v>
      </c>
      <c r="B93" s="75"/>
      <c r="C93" s="75"/>
      <c r="D93" s="75"/>
      <c r="E93" s="75"/>
      <c r="F93" s="43"/>
    </row>
    <row r="94" spans="1:6" ht="15.75" thickBot="1" x14ac:dyDescent="0.3">
      <c r="A94" s="9" t="s">
        <v>110</v>
      </c>
      <c r="B94" s="9"/>
      <c r="C94" s="9"/>
      <c r="D94" s="9"/>
      <c r="E94" s="9"/>
      <c r="F94" s="9"/>
    </row>
    <row r="95" spans="1:6" ht="15" customHeight="1" x14ac:dyDescent="0.25">
      <c r="A95" s="82"/>
      <c r="B95" s="80" t="s">
        <v>2</v>
      </c>
      <c r="C95" s="4" t="s">
        <v>3</v>
      </c>
      <c r="D95" s="78" t="s">
        <v>5</v>
      </c>
      <c r="E95" s="84" t="s">
        <v>6</v>
      </c>
      <c r="F95" s="84" t="s">
        <v>7</v>
      </c>
    </row>
    <row r="96" spans="1:6" ht="62.25" customHeight="1" x14ac:dyDescent="0.25">
      <c r="A96" s="83"/>
      <c r="B96" s="81"/>
      <c r="C96" s="5" t="s">
        <v>4</v>
      </c>
      <c r="D96" s="79"/>
      <c r="E96" s="85"/>
      <c r="F96" s="85"/>
    </row>
    <row r="97" spans="1:6" ht="28.5" x14ac:dyDescent="0.25">
      <c r="A97" s="1" t="s">
        <v>101</v>
      </c>
      <c r="B97" s="15" t="s">
        <v>113</v>
      </c>
      <c r="C97" s="44"/>
      <c r="D97" s="41"/>
      <c r="E97" s="41"/>
      <c r="F97" s="41"/>
    </row>
    <row r="98" spans="1:6" x14ac:dyDescent="0.25">
      <c r="A98" s="17" t="s">
        <v>102</v>
      </c>
      <c r="B98" s="15" t="s">
        <v>114</v>
      </c>
      <c r="C98" s="44"/>
      <c r="D98" s="41"/>
      <c r="E98" s="41"/>
      <c r="F98" s="41"/>
    </row>
    <row r="99" spans="1:6" ht="30" x14ac:dyDescent="0.25">
      <c r="A99" s="17" t="s">
        <v>103</v>
      </c>
      <c r="B99" s="15" t="s">
        <v>115</v>
      </c>
      <c r="C99" s="44"/>
      <c r="D99" s="41"/>
      <c r="E99" s="41"/>
      <c r="F99" s="41"/>
    </row>
    <row r="100" spans="1:6" ht="45" x14ac:dyDescent="0.25">
      <c r="A100" s="17" t="s">
        <v>104</v>
      </c>
      <c r="B100" s="15" t="s">
        <v>116</v>
      </c>
      <c r="C100" s="44"/>
      <c r="D100" s="41"/>
      <c r="E100" s="41"/>
      <c r="F100" s="41"/>
    </row>
    <row r="101" spans="1:6" ht="30" x14ac:dyDescent="0.25">
      <c r="A101" s="17" t="s">
        <v>105</v>
      </c>
      <c r="B101" s="15" t="s">
        <v>117</v>
      </c>
      <c r="C101" s="44"/>
      <c r="D101" s="41"/>
      <c r="E101" s="41"/>
      <c r="F101" s="41"/>
    </row>
    <row r="102" spans="1:6" ht="45" x14ac:dyDescent="0.25">
      <c r="A102" s="17" t="s">
        <v>106</v>
      </c>
      <c r="B102" s="15" t="s">
        <v>118</v>
      </c>
      <c r="C102" s="44"/>
      <c r="D102" s="41"/>
      <c r="E102" s="41"/>
      <c r="F102" s="41"/>
    </row>
    <row r="103" spans="1:6" ht="30" x14ac:dyDescent="0.25">
      <c r="A103" s="17" t="s">
        <v>107</v>
      </c>
      <c r="B103" s="15" t="s">
        <v>119</v>
      </c>
      <c r="C103" s="41"/>
      <c r="D103" s="41"/>
      <c r="E103" s="41"/>
      <c r="F103" s="41"/>
    </row>
    <row r="104" spans="1:6" x14ac:dyDescent="0.25">
      <c r="A104" s="17" t="s">
        <v>108</v>
      </c>
      <c r="B104" s="15" t="s">
        <v>120</v>
      </c>
      <c r="C104" s="44"/>
      <c r="D104" s="41"/>
      <c r="E104" s="41"/>
      <c r="F104" s="41"/>
    </row>
    <row r="105" spans="1:6" x14ac:dyDescent="0.25">
      <c r="A105" s="43"/>
      <c r="B105" s="43"/>
      <c r="C105" s="43"/>
      <c r="D105" s="43"/>
      <c r="E105" s="43"/>
      <c r="F105" s="43"/>
    </row>
    <row r="106" spans="1:6" x14ac:dyDescent="0.25">
      <c r="A106" s="3" t="s">
        <v>98</v>
      </c>
      <c r="B106" s="43"/>
      <c r="C106" s="43"/>
      <c r="D106" s="43"/>
      <c r="E106" s="43"/>
      <c r="F106" s="43"/>
    </row>
    <row r="107" spans="1:6" x14ac:dyDescent="0.25">
      <c r="A107" s="3" t="s">
        <v>112</v>
      </c>
      <c r="B107" s="43"/>
      <c r="C107" s="43"/>
      <c r="D107" s="43"/>
      <c r="E107" s="43"/>
      <c r="F107" s="43"/>
    </row>
    <row r="108" spans="1:6" x14ac:dyDescent="0.25">
      <c r="A108" s="43"/>
      <c r="B108" s="43"/>
      <c r="C108" s="43"/>
      <c r="D108" s="43"/>
      <c r="E108" s="43"/>
      <c r="F108" s="43"/>
    </row>
  </sheetData>
  <mergeCells count="17">
    <mergeCell ref="A93:E93"/>
    <mergeCell ref="A5:A6"/>
    <mergeCell ref="B5:B6"/>
    <mergeCell ref="F5:F6"/>
    <mergeCell ref="B7:F7"/>
    <mergeCell ref="B20:F20"/>
    <mergeCell ref="A44:F44"/>
    <mergeCell ref="D95:D96"/>
    <mergeCell ref="B95:B96"/>
    <mergeCell ref="A95:A96"/>
    <mergeCell ref="F95:F96"/>
    <mergeCell ref="E95:E96"/>
    <mergeCell ref="B35:F35"/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'Buh</dc:creator>
  <cp:lastModifiedBy>User</cp:lastModifiedBy>
  <cp:lastPrinted>2020-07-22T07:12:40Z</cp:lastPrinted>
  <dcterms:created xsi:type="dcterms:W3CDTF">2018-06-05T13:20:29Z</dcterms:created>
  <dcterms:modified xsi:type="dcterms:W3CDTF">2026-01-28T22:05:16Z</dcterms:modified>
</cp:coreProperties>
</file>